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8760" activeTab="1"/>
  </bookViews>
  <sheets>
    <sheet name="Income Statement" sheetId="1" r:id="rId1"/>
    <sheet name="Bonds" sheetId="2" r:id="rId2"/>
    <sheet name="Income statement for bank" sheetId="3" r:id="rId3"/>
  </sheets>
  <calcPr calcId="145621"/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B20" i="3"/>
  <c r="B24" i="3" s="1"/>
  <c r="E38" i="1"/>
  <c r="B34" i="1"/>
  <c r="B15" i="1"/>
  <c r="E61" i="1"/>
  <c r="E33" i="1"/>
  <c r="D20" i="3" l="1"/>
  <c r="E34" i="1"/>
  <c r="G10" i="1"/>
  <c r="E10" i="1"/>
  <c r="B10" i="1"/>
  <c r="G34" i="1" l="1"/>
  <c r="E36" i="1"/>
</calcChain>
</file>

<file path=xl/sharedStrings.xml><?xml version="1.0" encoding="utf-8"?>
<sst xmlns="http://schemas.openxmlformats.org/spreadsheetml/2006/main" count="78" uniqueCount="58">
  <si>
    <t>Income</t>
  </si>
  <si>
    <t>Expenses</t>
  </si>
  <si>
    <t>Salary Gross</t>
  </si>
  <si>
    <t>Rental income</t>
  </si>
  <si>
    <t>Co payment for joint bond</t>
  </si>
  <si>
    <t>Munic Cost -Lisa Str</t>
  </si>
  <si>
    <t>Munic cost -Syringa</t>
  </si>
  <si>
    <t>Security Levy Syringa</t>
  </si>
  <si>
    <t>ADSL</t>
  </si>
  <si>
    <t>Tax on Salary</t>
  </si>
  <si>
    <t>Medical Contribution</t>
  </si>
  <si>
    <t>UIF EE Contribution</t>
  </si>
  <si>
    <t>Eskom Death Benefit Fund</t>
  </si>
  <si>
    <t>Agency Fee</t>
  </si>
  <si>
    <t>Monthly Normal Pension</t>
  </si>
  <si>
    <t>Housing Benefit Barg. EE</t>
  </si>
  <si>
    <t>Gross Earnings</t>
  </si>
  <si>
    <t>Vodacom</t>
  </si>
  <si>
    <t>OUTSURANCE OT7763579    CV4482</t>
  </si>
  <si>
    <t>DISCLIFE  5000007597-169073768</t>
  </si>
  <si>
    <t>SBSA HOMEL 219717052    180102</t>
  </si>
  <si>
    <t>MIXT206820     RID19269903</t>
  </si>
  <si>
    <t>AXXESS    115763560 SAGEPAY</t>
  </si>
  <si>
    <t>ABSALIFE  6604750223</t>
  </si>
  <si>
    <t>SBSA HOMEL 365321613    180102</t>
  </si>
  <si>
    <t>SOLIDARITYSOL   00090300297427</t>
  </si>
  <si>
    <t>Bank sevice fee ACC   031218342</t>
  </si>
  <si>
    <t>Income Total</t>
  </si>
  <si>
    <t>Groceries</t>
  </si>
  <si>
    <t>Fuel</t>
  </si>
  <si>
    <t>Tenants pays water</t>
  </si>
  <si>
    <t>CLOUD TO MACHINE    460191725</t>
  </si>
  <si>
    <t>OVERDRAFT SERVICE FEE</t>
  </si>
  <si>
    <t>NETFLIX.COM   5222502460191725</t>
  </si>
  <si>
    <t>Syringa</t>
  </si>
  <si>
    <t>Lisa Str</t>
  </si>
  <si>
    <t>Mossel</t>
  </si>
  <si>
    <t>Annual Bonus (48937 / 12)</t>
  </si>
  <si>
    <t>Total with rental</t>
  </si>
  <si>
    <t>Life Insurance</t>
  </si>
  <si>
    <t>Tax PAYE/SITE</t>
  </si>
  <si>
    <t>Pension</t>
  </si>
  <si>
    <t>UIF</t>
  </si>
  <si>
    <t>Medical Expenses</t>
  </si>
  <si>
    <t>Insurance premiums</t>
  </si>
  <si>
    <t>Life assurance premiums</t>
  </si>
  <si>
    <t>Electricity and water</t>
  </si>
  <si>
    <t>Rates and taxes</t>
  </si>
  <si>
    <t>Levies</t>
  </si>
  <si>
    <t>Doctor and chemist</t>
  </si>
  <si>
    <t>Transport (petrol, bus fares and parking)</t>
  </si>
  <si>
    <t>TV rental, M-Net and TV satellite subscription</t>
  </si>
  <si>
    <t>Telephone and cellphone/tablet</t>
  </si>
  <si>
    <t>Total Income</t>
  </si>
  <si>
    <t>Net</t>
  </si>
  <si>
    <t>Entertainment</t>
  </si>
  <si>
    <t>Clothing</t>
  </si>
  <si>
    <t>5864893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</si>
</sst>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49" fontId="0" fillId="0" borderId="0" xfId="0" applyNumberFormat="1"/>
    <xf numFmtId="0" fontId="3" fillId="0" borderId="0" xfId="0" applyFont="1"/>
    <xf numFmtId="49" fontId="3" fillId="0" borderId="0" xfId="0" applyNumberFormat="1" applyFont="1"/>
    <xf numFmtId="164" fontId="4" fillId="0" borderId="0" xfId="0" applyNumberFormat="1" applyFont="1"/>
    <xf numFmtId="4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8" workbookViewId="0">
      <selection activeCell="E59" sqref="E59"/>
    </sheetView>
  </sheetViews>
  <sheetFormatPr defaultRowHeight="15" x14ac:dyDescent="0.25"/>
  <cols>
    <col min="1" max="1" width="31.42578125" customWidth="1"/>
    <col min="2" max="2" width="10.5703125" style="3" bestFit="1" customWidth="1"/>
    <col min="3" max="3" width="3.85546875" customWidth="1"/>
    <col min="4" max="4" width="39.5703125" customWidth="1"/>
    <col min="5" max="5" width="13" style="3" customWidth="1"/>
    <col min="6" max="6" width="3.42578125" customWidth="1"/>
    <col min="7" max="7" width="20.85546875" customWidth="1"/>
  </cols>
  <sheetData>
    <row r="1" spans="1:7" ht="23.25" x14ac:dyDescent="0.35">
      <c r="A1" s="2" t="s">
        <v>0</v>
      </c>
      <c r="B1" s="4"/>
      <c r="C1" s="2"/>
      <c r="D1" s="2" t="s">
        <v>1</v>
      </c>
    </row>
    <row r="3" spans="1:7" x14ac:dyDescent="0.25">
      <c r="A3" t="s">
        <v>2</v>
      </c>
      <c r="B3" s="3">
        <v>48937.5</v>
      </c>
      <c r="D3" t="s">
        <v>9</v>
      </c>
      <c r="E3" s="3">
        <v>14863.02</v>
      </c>
    </row>
    <row r="4" spans="1:7" x14ac:dyDescent="0.25">
      <c r="A4" t="s">
        <v>15</v>
      </c>
      <c r="B4" s="3">
        <v>3000</v>
      </c>
      <c r="D4" t="s">
        <v>10</v>
      </c>
      <c r="E4" s="3">
        <v>2517.1999999999998</v>
      </c>
    </row>
    <row r="5" spans="1:7" x14ac:dyDescent="0.25">
      <c r="A5" t="s">
        <v>37</v>
      </c>
      <c r="B5" s="3">
        <v>4078</v>
      </c>
      <c r="D5" t="s">
        <v>11</v>
      </c>
      <c r="E5" s="3">
        <v>148.72</v>
      </c>
    </row>
    <row r="6" spans="1:7" x14ac:dyDescent="0.25">
      <c r="D6" t="s">
        <v>12</v>
      </c>
      <c r="E6" s="3">
        <v>13.48</v>
      </c>
    </row>
    <row r="7" spans="1:7" x14ac:dyDescent="0.25">
      <c r="D7" t="s">
        <v>13</v>
      </c>
      <c r="E7" s="3">
        <v>94</v>
      </c>
    </row>
    <row r="8" spans="1:7" x14ac:dyDescent="0.25">
      <c r="D8" t="s">
        <v>14</v>
      </c>
      <c r="E8" s="3">
        <v>3572.44</v>
      </c>
    </row>
    <row r="10" spans="1:7" x14ac:dyDescent="0.25">
      <c r="A10" s="1" t="s">
        <v>16</v>
      </c>
      <c r="B10" s="5">
        <f>SUM(B3:B8)</f>
        <v>56015.5</v>
      </c>
      <c r="D10" s="1" t="s">
        <v>1</v>
      </c>
      <c r="E10" s="5">
        <f>SUM(E3:E8)</f>
        <v>21208.86</v>
      </c>
      <c r="G10" s="3">
        <f>B10-E10</f>
        <v>34806.639999999999</v>
      </c>
    </row>
    <row r="11" spans="1:7" x14ac:dyDescent="0.25">
      <c r="D11" s="1"/>
      <c r="E11" s="5"/>
    </row>
    <row r="14" spans="1:7" x14ac:dyDescent="0.25">
      <c r="A14" t="s">
        <v>3</v>
      </c>
      <c r="B14" s="3">
        <v>8400</v>
      </c>
      <c r="D14" t="s">
        <v>5</v>
      </c>
      <c r="E14" s="3">
        <v>400</v>
      </c>
      <c r="G14" t="s">
        <v>30</v>
      </c>
    </row>
    <row r="15" spans="1:7" x14ac:dyDescent="0.25">
      <c r="A15" s="1" t="s">
        <v>38</v>
      </c>
      <c r="B15" s="5">
        <f>B10+B14</f>
        <v>64415.5</v>
      </c>
      <c r="D15" t="s">
        <v>6</v>
      </c>
      <c r="E15" s="3">
        <v>2000</v>
      </c>
    </row>
    <row r="16" spans="1:7" x14ac:dyDescent="0.25">
      <c r="D16" t="s">
        <v>7</v>
      </c>
      <c r="E16" s="3">
        <v>870</v>
      </c>
    </row>
    <row r="17" spans="1:7" x14ac:dyDescent="0.25">
      <c r="D17" t="s">
        <v>8</v>
      </c>
      <c r="E17" s="3">
        <v>644</v>
      </c>
    </row>
    <row r="18" spans="1:7" x14ac:dyDescent="0.25">
      <c r="A18" t="s">
        <v>4</v>
      </c>
      <c r="B18" s="3">
        <v>5000</v>
      </c>
      <c r="D18" t="s">
        <v>17</v>
      </c>
      <c r="E18" s="3">
        <v>1200</v>
      </c>
    </row>
    <row r="19" spans="1:7" x14ac:dyDescent="0.25">
      <c r="D19" t="s">
        <v>26</v>
      </c>
      <c r="E19" s="3">
        <v>235.5</v>
      </c>
    </row>
    <row r="20" spans="1:7" x14ac:dyDescent="0.25">
      <c r="D20" t="s">
        <v>18</v>
      </c>
      <c r="E20" s="3">
        <v>1289.79</v>
      </c>
    </row>
    <row r="21" spans="1:7" x14ac:dyDescent="0.25">
      <c r="D21" t="s">
        <v>19</v>
      </c>
      <c r="E21" s="3">
        <v>215.88</v>
      </c>
    </row>
    <row r="22" spans="1:7" x14ac:dyDescent="0.25">
      <c r="D22" t="s">
        <v>20</v>
      </c>
      <c r="E22" s="3">
        <v>0</v>
      </c>
      <c r="G22" s="3">
        <v>5857.16</v>
      </c>
    </row>
    <row r="23" spans="1:7" x14ac:dyDescent="0.25">
      <c r="D23" t="s">
        <v>21</v>
      </c>
      <c r="E23" s="3">
        <v>120.09</v>
      </c>
    </row>
    <row r="24" spans="1:7" x14ac:dyDescent="0.25">
      <c r="D24" t="s">
        <v>22</v>
      </c>
      <c r="E24" s="3">
        <v>644</v>
      </c>
    </row>
    <row r="25" spans="1:7" x14ac:dyDescent="0.25">
      <c r="D25" t="s">
        <v>23</v>
      </c>
      <c r="E25" s="3">
        <v>59.1</v>
      </c>
    </row>
    <row r="26" spans="1:7" x14ac:dyDescent="0.25">
      <c r="D26" t="s">
        <v>24</v>
      </c>
      <c r="E26" s="3">
        <v>0</v>
      </c>
      <c r="G26" s="3">
        <v>6151.71</v>
      </c>
    </row>
    <row r="27" spans="1:7" x14ac:dyDescent="0.25">
      <c r="D27" t="s">
        <v>25</v>
      </c>
      <c r="E27" s="3">
        <v>120</v>
      </c>
    </row>
    <row r="28" spans="1:7" x14ac:dyDescent="0.25">
      <c r="D28" t="s">
        <v>28</v>
      </c>
      <c r="E28" s="3">
        <v>1500</v>
      </c>
    </row>
    <row r="29" spans="1:7" x14ac:dyDescent="0.25">
      <c r="D29" t="s">
        <v>29</v>
      </c>
      <c r="E29" s="3">
        <v>1300</v>
      </c>
    </row>
    <row r="30" spans="1:7" x14ac:dyDescent="0.25">
      <c r="D30" t="s">
        <v>31</v>
      </c>
      <c r="E30" s="3">
        <v>55</v>
      </c>
    </row>
    <row r="31" spans="1:7" x14ac:dyDescent="0.25">
      <c r="D31" t="s">
        <v>32</v>
      </c>
      <c r="E31" s="3">
        <v>57</v>
      </c>
    </row>
    <row r="32" spans="1:7" x14ac:dyDescent="0.25">
      <c r="D32" t="s">
        <v>33</v>
      </c>
      <c r="E32" s="3">
        <v>136</v>
      </c>
    </row>
    <row r="33" spans="1:7" x14ac:dyDescent="0.25">
      <c r="E33" s="3">
        <f>-SUM(E14:E31)</f>
        <v>-10710.36</v>
      </c>
    </row>
    <row r="34" spans="1:7" x14ac:dyDescent="0.25">
      <c r="A34" s="1" t="s">
        <v>27</v>
      </c>
      <c r="B34" s="5">
        <f>B15</f>
        <v>64415.5</v>
      </c>
      <c r="C34" s="1"/>
      <c r="D34" s="1"/>
      <c r="E34" s="5">
        <f>SUM(E10:E32)</f>
        <v>32055.22</v>
      </c>
      <c r="F34" s="1"/>
      <c r="G34" s="5">
        <f>B34-E34</f>
        <v>32360.28</v>
      </c>
    </row>
    <row r="36" spans="1:7" x14ac:dyDescent="0.25">
      <c r="E36" s="3">
        <f>E34+G22+G26</f>
        <v>44064.090000000004</v>
      </c>
    </row>
    <row r="38" spans="1:7" x14ac:dyDescent="0.25">
      <c r="D38" t="s">
        <v>39</v>
      </c>
      <c r="E38" s="3">
        <f>E21+E25</f>
        <v>274.98</v>
      </c>
    </row>
    <row r="41" spans="1:7" x14ac:dyDescent="0.25">
      <c r="D41" t="s">
        <v>5</v>
      </c>
      <c r="E41" s="3">
        <v>400</v>
      </c>
    </row>
    <row r="42" spans="1:7" x14ac:dyDescent="0.25">
      <c r="D42" t="s">
        <v>6</v>
      </c>
      <c r="E42" s="3">
        <v>800</v>
      </c>
    </row>
    <row r="43" spans="1:7" x14ac:dyDescent="0.25">
      <c r="D43" t="s">
        <v>7</v>
      </c>
      <c r="E43" s="3">
        <v>870</v>
      </c>
    </row>
    <row r="44" spans="1:7" x14ac:dyDescent="0.25">
      <c r="D44" t="s">
        <v>8</v>
      </c>
      <c r="E44" s="3">
        <v>644</v>
      </c>
    </row>
    <row r="45" spans="1:7" x14ac:dyDescent="0.25">
      <c r="D45" t="s">
        <v>17</v>
      </c>
      <c r="E45" s="3">
        <v>1000</v>
      </c>
    </row>
    <row r="46" spans="1:7" x14ac:dyDescent="0.25">
      <c r="D46" t="s">
        <v>26</v>
      </c>
      <c r="E46" s="3">
        <v>235.5</v>
      </c>
    </row>
    <row r="47" spans="1:7" x14ac:dyDescent="0.25">
      <c r="D47" t="s">
        <v>18</v>
      </c>
      <c r="E47" s="3">
        <v>1289.79</v>
      </c>
    </row>
    <row r="48" spans="1:7" x14ac:dyDescent="0.25">
      <c r="D48" t="s">
        <v>19</v>
      </c>
      <c r="E48" s="3">
        <v>215.88</v>
      </c>
    </row>
    <row r="49" spans="4:5" x14ac:dyDescent="0.25">
      <c r="D49" t="s">
        <v>20</v>
      </c>
      <c r="E49" s="3">
        <v>0</v>
      </c>
    </row>
    <row r="50" spans="4:5" x14ac:dyDescent="0.25">
      <c r="D50" t="s">
        <v>21</v>
      </c>
      <c r="E50" s="3">
        <v>120.09</v>
      </c>
    </row>
    <row r="52" spans="4:5" x14ac:dyDescent="0.25">
      <c r="D52" t="s">
        <v>23</v>
      </c>
      <c r="E52" s="3">
        <v>59.1</v>
      </c>
    </row>
    <row r="53" spans="4:5" x14ac:dyDescent="0.25">
      <c r="D53" t="s">
        <v>24</v>
      </c>
      <c r="E53" s="3">
        <v>0</v>
      </c>
    </row>
    <row r="54" spans="4:5" x14ac:dyDescent="0.25">
      <c r="D54" t="s">
        <v>25</v>
      </c>
      <c r="E54" s="3">
        <v>120</v>
      </c>
    </row>
    <row r="55" spans="4:5" x14ac:dyDescent="0.25">
      <c r="D55" t="s">
        <v>28</v>
      </c>
      <c r="E55" s="3">
        <v>1000</v>
      </c>
    </row>
    <row r="56" spans="4:5" x14ac:dyDescent="0.25">
      <c r="D56" t="s">
        <v>29</v>
      </c>
      <c r="E56" s="3">
        <v>1000</v>
      </c>
    </row>
    <row r="57" spans="4:5" x14ac:dyDescent="0.25">
      <c r="D57" t="s">
        <v>31</v>
      </c>
      <c r="E57" s="3">
        <v>55</v>
      </c>
    </row>
    <row r="58" spans="4:5" x14ac:dyDescent="0.25">
      <c r="D58" t="s">
        <v>32</v>
      </c>
      <c r="E58" s="3">
        <v>57</v>
      </c>
    </row>
    <row r="59" spans="4:5" x14ac:dyDescent="0.25">
      <c r="D59" t="s">
        <v>33</v>
      </c>
      <c r="E59" s="3">
        <v>136</v>
      </c>
    </row>
    <row r="61" spans="4:5" x14ac:dyDescent="0.25">
      <c r="E61" s="5">
        <f>SUM(E41:E59)</f>
        <v>8002.3600000000006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9" sqref="D9"/>
    </sheetView>
  </sheetViews>
  <sheetFormatPr defaultRowHeight="15" x14ac:dyDescent="0.25"/>
  <cols>
    <col min="1" max="1" width="14.28515625" customWidth="1"/>
    <col min="2" max="2" width="23.140625" style="6" customWidth="1"/>
    <col min="3" max="3" width="13.28515625" customWidth="1"/>
    <col min="4" max="4" width="19.42578125" customWidth="1"/>
    <col min="5" max="5" width="25.28515625" style="3" customWidth="1"/>
  </cols>
  <sheetData>
    <row r="1" spans="1:6" ht="37.5" customHeight="1" x14ac:dyDescent="0.35">
      <c r="A1" s="7" t="s">
        <v>34</v>
      </c>
      <c r="B1" s="8">
        <v>365321613</v>
      </c>
      <c r="E1" s="9">
        <v>131951</v>
      </c>
    </row>
    <row r="2" spans="1:6" ht="29.25" customHeight="1" x14ac:dyDescent="0.35">
      <c r="A2" s="7" t="s">
        <v>35</v>
      </c>
      <c r="B2" s="8">
        <v>219717052</v>
      </c>
      <c r="E2" s="9">
        <v>106178</v>
      </c>
    </row>
    <row r="4" spans="1:6" ht="27" customHeight="1" x14ac:dyDescent="0.35">
      <c r="B4" s="7" t="s">
        <v>36</v>
      </c>
      <c r="C4" s="10">
        <v>5863816</v>
      </c>
      <c r="D4" s="8" t="s">
        <v>57</v>
      </c>
      <c r="E4" s="9">
        <v>270000</v>
      </c>
    </row>
    <row r="5" spans="1:6" ht="31.5" customHeight="1" x14ac:dyDescent="0.3">
      <c r="E5" s="9">
        <v>180000</v>
      </c>
    </row>
    <row r="15" spans="1:6" x14ac:dyDescent="0.25">
      <c r="F1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B24" sqref="B24"/>
    </sheetView>
  </sheetViews>
  <sheetFormatPr defaultRowHeight="15" x14ac:dyDescent="0.25"/>
  <cols>
    <col min="1" max="1" width="43" customWidth="1"/>
    <col min="2" max="2" width="20.140625" style="3" customWidth="1"/>
    <col min="4" max="4" width="22.85546875" customWidth="1"/>
  </cols>
  <sheetData>
    <row r="1" spans="1:4" x14ac:dyDescent="0.25">
      <c r="A1" t="s">
        <v>40</v>
      </c>
      <c r="B1" s="3">
        <v>14863.02</v>
      </c>
    </row>
    <row r="2" spans="1:4" x14ac:dyDescent="0.25">
      <c r="A2" t="s">
        <v>41</v>
      </c>
      <c r="B2" s="3">
        <v>3572.44</v>
      </c>
    </row>
    <row r="3" spans="1:4" x14ac:dyDescent="0.25">
      <c r="A3" t="s">
        <v>42</v>
      </c>
      <c r="B3" s="3">
        <v>148.72</v>
      </c>
    </row>
    <row r="4" spans="1:4" x14ac:dyDescent="0.25">
      <c r="A4" t="s">
        <v>43</v>
      </c>
      <c r="B4" s="3">
        <v>2517.1999999999998</v>
      </c>
    </row>
    <row r="5" spans="1:4" x14ac:dyDescent="0.25">
      <c r="A5" t="s">
        <v>44</v>
      </c>
      <c r="B5" s="3">
        <v>1289.79</v>
      </c>
      <c r="D5" s="3">
        <f>B5</f>
        <v>1289.79</v>
      </c>
    </row>
    <row r="6" spans="1:4" x14ac:dyDescent="0.25">
      <c r="A6" t="s">
        <v>45</v>
      </c>
      <c r="B6" s="3">
        <v>274.98</v>
      </c>
      <c r="D6" s="3">
        <f t="shared" ref="D6:D17" si="0">B6</f>
        <v>274.98</v>
      </c>
    </row>
    <row r="7" spans="1:4" x14ac:dyDescent="0.25">
      <c r="A7" t="s">
        <v>46</v>
      </c>
      <c r="B7" s="3">
        <v>750</v>
      </c>
      <c r="D7" s="3">
        <f t="shared" si="0"/>
        <v>750</v>
      </c>
    </row>
    <row r="8" spans="1:4" x14ac:dyDescent="0.25">
      <c r="A8" t="s">
        <v>47</v>
      </c>
      <c r="B8" s="3">
        <v>815</v>
      </c>
      <c r="D8" s="3">
        <f t="shared" si="0"/>
        <v>815</v>
      </c>
    </row>
    <row r="9" spans="1:4" x14ac:dyDescent="0.25">
      <c r="A9" t="s">
        <v>48</v>
      </c>
      <c r="B9" s="3">
        <v>870</v>
      </c>
      <c r="D9" s="3">
        <f t="shared" si="0"/>
        <v>870</v>
      </c>
    </row>
    <row r="10" spans="1:4" x14ac:dyDescent="0.25">
      <c r="A10" t="s">
        <v>56</v>
      </c>
      <c r="B10" s="3">
        <v>150</v>
      </c>
      <c r="D10" s="3">
        <f t="shared" si="0"/>
        <v>150</v>
      </c>
    </row>
    <row r="11" spans="1:4" x14ac:dyDescent="0.25">
      <c r="A11" t="s">
        <v>28</v>
      </c>
      <c r="B11" s="3">
        <v>1000</v>
      </c>
      <c r="D11" s="3">
        <f t="shared" si="0"/>
        <v>1000</v>
      </c>
    </row>
    <row r="12" spans="1:4" x14ac:dyDescent="0.25">
      <c r="A12" t="s">
        <v>49</v>
      </c>
      <c r="B12" s="3">
        <v>100</v>
      </c>
      <c r="D12" s="3">
        <f t="shared" si="0"/>
        <v>100</v>
      </c>
    </row>
    <row r="13" spans="1:4" x14ac:dyDescent="0.25">
      <c r="D13" s="3">
        <f t="shared" si="0"/>
        <v>0</v>
      </c>
    </row>
    <row r="14" spans="1:4" x14ac:dyDescent="0.25">
      <c r="A14" t="s">
        <v>50</v>
      </c>
      <c r="B14" s="3">
        <v>1000</v>
      </c>
      <c r="D14" s="3">
        <f t="shared" si="0"/>
        <v>1000</v>
      </c>
    </row>
    <row r="15" spans="1:4" x14ac:dyDescent="0.25">
      <c r="A15" t="s">
        <v>55</v>
      </c>
      <c r="B15" s="3">
        <v>417</v>
      </c>
      <c r="D15" s="3">
        <f t="shared" si="0"/>
        <v>417</v>
      </c>
    </row>
    <row r="16" spans="1:4" x14ac:dyDescent="0.25">
      <c r="A16" t="s">
        <v>51</v>
      </c>
      <c r="B16" s="3">
        <v>136</v>
      </c>
      <c r="D16" s="3">
        <f t="shared" si="0"/>
        <v>136</v>
      </c>
    </row>
    <row r="17" spans="1:4" x14ac:dyDescent="0.25">
      <c r="A17" t="s">
        <v>52</v>
      </c>
      <c r="B17" s="3">
        <v>1200</v>
      </c>
      <c r="D17" s="3">
        <f t="shared" si="0"/>
        <v>1200</v>
      </c>
    </row>
    <row r="20" spans="1:4" x14ac:dyDescent="0.25">
      <c r="B20" s="3">
        <f>SUM(B1:B19)</f>
        <v>29104.15</v>
      </c>
      <c r="D20" s="5">
        <f>SUM(D1:D19)</f>
        <v>8002.77</v>
      </c>
    </row>
    <row r="22" spans="1:4" x14ac:dyDescent="0.25">
      <c r="A22" t="s">
        <v>53</v>
      </c>
      <c r="B22" s="3">
        <v>64415.5</v>
      </c>
    </row>
    <row r="24" spans="1:4" x14ac:dyDescent="0.25">
      <c r="A24" t="s">
        <v>54</v>
      </c>
      <c r="B24" s="3">
        <f>B22-B20</f>
        <v>35311.35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Bonds</vt:lpstr>
      <vt:lpstr>Income statement for bank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Kloppers</dc:creator>
  <cp:lastModifiedBy>Deon Kloppers</cp:lastModifiedBy>
  <dcterms:created xsi:type="dcterms:W3CDTF">2018-02-26T12:44:48Z</dcterms:created>
  <dcterms:modified xsi:type="dcterms:W3CDTF">2018-02-27T13:17:54Z</dcterms:modified>
</cp:coreProperties>
</file>