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8315" windowHeight="81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7" i="1" l="1"/>
  <c r="R28" i="1"/>
  <c r="Q26" i="1"/>
  <c r="R26" i="1"/>
  <c r="Q25" i="1"/>
  <c r="Q24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N26" i="1" l="1"/>
  <c r="K25" i="1"/>
  <c r="K24" i="1"/>
  <c r="K17" i="1"/>
  <c r="K16" i="1"/>
  <c r="K14" i="1"/>
  <c r="K13" i="1"/>
  <c r="K12" i="1"/>
  <c r="K11" i="1"/>
  <c r="K10" i="1"/>
  <c r="K9" i="1"/>
  <c r="K8" i="1"/>
  <c r="K7" i="1"/>
  <c r="K6" i="1"/>
  <c r="K4" i="1"/>
  <c r="G25" i="1" l="1"/>
  <c r="G24" i="1"/>
  <c r="G17" i="1"/>
  <c r="G16" i="1"/>
  <c r="G15" i="1"/>
  <c r="K15" i="1" s="1"/>
  <c r="G14" i="1"/>
  <c r="G13" i="1"/>
  <c r="G12" i="1"/>
  <c r="G11" i="1"/>
  <c r="G10" i="1"/>
  <c r="G9" i="1"/>
  <c r="G8" i="1"/>
  <c r="G7" i="1"/>
  <c r="G6" i="1"/>
  <c r="G5" i="1"/>
  <c r="K5" i="1" s="1"/>
  <c r="G4" i="1"/>
  <c r="G3" i="1"/>
  <c r="K3" i="1" s="1"/>
  <c r="B26" i="1"/>
  <c r="G2" i="1" l="1"/>
  <c r="K2" i="1" s="1"/>
  <c r="K26" i="1" s="1"/>
  <c r="N28" i="1" s="1"/>
  <c r="G26" i="1" l="1"/>
  <c r="B28" i="1" s="1"/>
</calcChain>
</file>

<file path=xl/sharedStrings.xml><?xml version="1.0" encoding="utf-8"?>
<sst xmlns="http://schemas.openxmlformats.org/spreadsheetml/2006/main" count="49" uniqueCount="46">
  <si>
    <t>Budget</t>
  </si>
  <si>
    <t>Uitgawes</t>
  </si>
  <si>
    <t xml:space="preserve">Huis en garage dop </t>
  </si>
  <si>
    <t>Huis pleister en topping</t>
  </si>
  <si>
    <t>Huis plafonne</t>
  </si>
  <si>
    <t>Garage pleister en topping</t>
  </si>
  <si>
    <t>Market Link</t>
  </si>
  <si>
    <t>Access Bond</t>
  </si>
  <si>
    <t>RCP</t>
  </si>
  <si>
    <t>Balance</t>
  </si>
  <si>
    <t>Retaining Walls</t>
  </si>
  <si>
    <t>Geyser</t>
  </si>
  <si>
    <t>Kragaansluiting</t>
  </si>
  <si>
    <t>Betaling 2</t>
  </si>
  <si>
    <t>Betalink 1</t>
  </si>
  <si>
    <t>Betaling 3</t>
  </si>
  <si>
    <t>Paving House</t>
  </si>
  <si>
    <t>Plumbing Material</t>
  </si>
  <si>
    <t>Muur regs</t>
  </si>
  <si>
    <t>Insulation</t>
  </si>
  <si>
    <t>Bonus</t>
  </si>
  <si>
    <t>Muur agter</t>
  </si>
  <si>
    <t>Paving Driveway 1</t>
  </si>
  <si>
    <t>Alison</t>
  </si>
  <si>
    <t>Garage motor</t>
  </si>
  <si>
    <t>Betaling 4</t>
  </si>
  <si>
    <t>Theo</t>
  </si>
  <si>
    <t>Cost</t>
  </si>
  <si>
    <t>Payments</t>
  </si>
  <si>
    <t>Betaling 5</t>
  </si>
  <si>
    <t>Betaling Terblanche 1</t>
  </si>
  <si>
    <t>Betaling BESFOU 1</t>
  </si>
  <si>
    <t>Betaling Kragaansluiting</t>
  </si>
  <si>
    <t>Plafonne</t>
  </si>
  <si>
    <t>Paving</t>
  </si>
  <si>
    <t>Betaling paving 1</t>
  </si>
  <si>
    <t>Betaling paving 3</t>
  </si>
  <si>
    <t>Betaling paving 2</t>
  </si>
  <si>
    <t>Tinus</t>
  </si>
  <si>
    <t>payments</t>
  </si>
  <si>
    <t>Mure</t>
  </si>
  <si>
    <t>geyser</t>
  </si>
  <si>
    <t>Betaling 6</t>
  </si>
  <si>
    <t>Betaling Solar Geyser</t>
  </si>
  <si>
    <t>Betaling Besfou1</t>
  </si>
  <si>
    <t>Betaling Besfou2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</si>
</sst>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3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topLeftCell="A10" workbookViewId="0">
      <selection activeCell="F19" sqref="F19"/>
    </sheetView>
  </sheetViews>
  <sheetFormatPr defaultRowHeight="15" x14ac:dyDescent="0.25"/>
  <cols>
    <col min="1" max="1" width="23.5703125" customWidth="1"/>
    <col min="2" max="2" width="15" style="1" customWidth="1"/>
    <col min="3" max="3" width="5" customWidth="1"/>
    <col min="4" max="4" width="27.5703125" customWidth="1"/>
    <col min="5" max="5" width="15.28515625" style="1" customWidth="1"/>
    <col min="6" max="6" width="4.85546875" customWidth="1"/>
    <col min="7" max="7" width="16.7109375" style="1" customWidth="1"/>
    <col min="8" max="8" width="3.5703125" customWidth="1"/>
    <col min="9" max="9" width="3.140625" customWidth="1"/>
    <col min="10" max="10" width="9.140625" style="10"/>
    <col min="11" max="11" width="13.5703125" customWidth="1"/>
    <col min="12" max="12" width="5.7109375" customWidth="1"/>
    <col min="13" max="13" width="9.7109375" customWidth="1"/>
    <col min="14" max="14" width="16.42578125" customWidth="1"/>
    <col min="15" max="15" width="2.5703125" customWidth="1"/>
    <col min="16" max="16" width="9.28515625" customWidth="1"/>
    <col min="17" max="17" width="11.7109375" customWidth="1"/>
    <col min="18" max="18" width="15" customWidth="1"/>
  </cols>
  <sheetData>
    <row r="1" spans="1:18" ht="23.25" x14ac:dyDescent="0.35">
      <c r="A1" s="3" t="s">
        <v>0</v>
      </c>
      <c r="B1" s="4"/>
      <c r="C1" s="3"/>
      <c r="D1" s="3" t="s">
        <v>1</v>
      </c>
      <c r="J1" s="9" t="s">
        <v>26</v>
      </c>
      <c r="K1" s="8" t="s">
        <v>27</v>
      </c>
      <c r="L1" s="11"/>
      <c r="M1" s="8" t="s">
        <v>28</v>
      </c>
      <c r="N1" s="11"/>
      <c r="P1" s="9" t="s">
        <v>38</v>
      </c>
      <c r="Q1" s="9" t="s">
        <v>27</v>
      </c>
      <c r="R1" s="9" t="s">
        <v>39</v>
      </c>
    </row>
    <row r="2" spans="1:18" ht="15.75" x14ac:dyDescent="0.25">
      <c r="A2" s="5" t="s">
        <v>6</v>
      </c>
      <c r="B2" s="6">
        <v>52625</v>
      </c>
      <c r="C2" s="5"/>
      <c r="D2" s="7" t="s">
        <v>2</v>
      </c>
      <c r="E2" s="6">
        <v>844000</v>
      </c>
      <c r="F2" s="5">
        <v>1</v>
      </c>
      <c r="G2" s="6">
        <f>IF(F2=1,E2,0)</f>
        <v>844000</v>
      </c>
      <c r="J2" s="11">
        <v>1</v>
      </c>
      <c r="K2" s="6">
        <f>IF(J2=1,G2,"")</f>
        <v>844000</v>
      </c>
      <c r="M2">
        <v>1</v>
      </c>
      <c r="N2" s="6">
        <v>100000</v>
      </c>
      <c r="Q2" s="6" t="str">
        <f>IF(P2=1,G2,"")</f>
        <v/>
      </c>
      <c r="R2" s="6">
        <v>17200</v>
      </c>
    </row>
    <row r="3" spans="1:18" ht="15.75" x14ac:dyDescent="0.25">
      <c r="A3" s="5" t="s">
        <v>7</v>
      </c>
      <c r="B3" s="6">
        <v>0</v>
      </c>
      <c r="C3" s="5"/>
      <c r="D3" s="7" t="s">
        <v>3</v>
      </c>
      <c r="E3" s="6">
        <v>24000</v>
      </c>
      <c r="F3" s="5">
        <v>1</v>
      </c>
      <c r="G3" s="6">
        <f t="shared" ref="G3:G25" si="0">IF(F3=1,E3,0)</f>
        <v>24000</v>
      </c>
      <c r="J3" s="11">
        <v>1</v>
      </c>
      <c r="K3" s="6">
        <f t="shared" ref="K3:K25" si="1">IF(J3=1,G3,"")</f>
        <v>24000</v>
      </c>
      <c r="M3">
        <v>2</v>
      </c>
      <c r="N3" s="6">
        <v>180000</v>
      </c>
      <c r="Q3" s="6" t="str">
        <f t="shared" ref="Q3:Q25" si="2">IF(P3=1,G3,"")</f>
        <v/>
      </c>
      <c r="R3" s="6">
        <v>8800</v>
      </c>
    </row>
    <row r="4" spans="1:18" ht="15.75" x14ac:dyDescent="0.25">
      <c r="A4" s="5" t="s">
        <v>8</v>
      </c>
      <c r="B4" s="6">
        <v>0</v>
      </c>
      <c r="C4" s="5"/>
      <c r="D4" s="5" t="s">
        <v>4</v>
      </c>
      <c r="E4" s="6">
        <v>23000</v>
      </c>
      <c r="F4" s="5">
        <v>1</v>
      </c>
      <c r="G4" s="6">
        <f t="shared" si="0"/>
        <v>23000</v>
      </c>
      <c r="J4" s="11"/>
      <c r="K4" s="6" t="str">
        <f t="shared" si="1"/>
        <v/>
      </c>
      <c r="M4">
        <v>3</v>
      </c>
      <c r="N4" s="6">
        <v>220000</v>
      </c>
      <c r="Q4" s="6" t="str">
        <f t="shared" si="2"/>
        <v/>
      </c>
      <c r="R4" s="6">
        <v>10007</v>
      </c>
    </row>
    <row r="5" spans="1:18" ht="15.75" x14ac:dyDescent="0.25">
      <c r="A5" s="5" t="s">
        <v>14</v>
      </c>
      <c r="B5" s="6">
        <v>100000</v>
      </c>
      <c r="C5" s="5"/>
      <c r="D5" s="7" t="s">
        <v>5</v>
      </c>
      <c r="E5" s="6">
        <v>15000</v>
      </c>
      <c r="F5" s="5">
        <v>1</v>
      </c>
      <c r="G5" s="6">
        <f t="shared" si="0"/>
        <v>15000</v>
      </c>
      <c r="J5" s="11">
        <v>1</v>
      </c>
      <c r="K5" s="6">
        <f t="shared" si="1"/>
        <v>15000</v>
      </c>
      <c r="M5">
        <v>4</v>
      </c>
      <c r="N5" s="6">
        <v>60000</v>
      </c>
      <c r="Q5" s="6" t="str">
        <f t="shared" si="2"/>
        <v/>
      </c>
    </row>
    <row r="6" spans="1:18" ht="15.75" x14ac:dyDescent="0.25">
      <c r="A6" s="5" t="s">
        <v>13</v>
      </c>
      <c r="B6" s="6">
        <v>180000</v>
      </c>
      <c r="C6" s="5"/>
      <c r="D6" s="5" t="s">
        <v>19</v>
      </c>
      <c r="E6" s="6">
        <v>2000</v>
      </c>
      <c r="F6" s="5">
        <v>1</v>
      </c>
      <c r="G6" s="6">
        <f t="shared" si="0"/>
        <v>2000</v>
      </c>
      <c r="J6" s="11"/>
      <c r="K6" s="6" t="str">
        <f t="shared" si="1"/>
        <v/>
      </c>
      <c r="M6">
        <v>5</v>
      </c>
      <c r="N6" s="6">
        <v>200000</v>
      </c>
      <c r="Q6" s="6" t="str">
        <f t="shared" si="2"/>
        <v/>
      </c>
    </row>
    <row r="7" spans="1:18" ht="15.75" x14ac:dyDescent="0.25">
      <c r="A7" s="5" t="s">
        <v>15</v>
      </c>
      <c r="B7" s="6">
        <v>220000</v>
      </c>
      <c r="C7" s="5"/>
      <c r="D7" s="5" t="s">
        <v>22</v>
      </c>
      <c r="E7" s="6">
        <v>28600</v>
      </c>
      <c r="F7" s="5">
        <v>1</v>
      </c>
      <c r="G7" s="6">
        <f t="shared" si="0"/>
        <v>28600</v>
      </c>
      <c r="J7" s="11"/>
      <c r="K7" s="6" t="str">
        <f t="shared" si="1"/>
        <v/>
      </c>
      <c r="M7">
        <v>6</v>
      </c>
      <c r="N7" s="6">
        <v>120000</v>
      </c>
      <c r="P7">
        <v>1</v>
      </c>
      <c r="Q7" s="6">
        <f t="shared" si="2"/>
        <v>28600</v>
      </c>
    </row>
    <row r="8" spans="1:18" ht="15.75" x14ac:dyDescent="0.25">
      <c r="A8" s="5" t="s">
        <v>20</v>
      </c>
      <c r="B8" s="6">
        <v>0</v>
      </c>
      <c r="C8" s="5"/>
      <c r="D8" s="5" t="s">
        <v>10</v>
      </c>
      <c r="E8" s="6">
        <v>20000</v>
      </c>
      <c r="F8" s="5">
        <v>0</v>
      </c>
      <c r="G8" s="6">
        <f t="shared" si="0"/>
        <v>0</v>
      </c>
      <c r="J8" s="11"/>
      <c r="K8" s="6" t="str">
        <f t="shared" si="1"/>
        <v/>
      </c>
      <c r="N8" s="6"/>
      <c r="Q8" s="6" t="str">
        <f t="shared" si="2"/>
        <v/>
      </c>
    </row>
    <row r="9" spans="1:18" ht="15.75" x14ac:dyDescent="0.25">
      <c r="A9" s="5" t="s">
        <v>23</v>
      </c>
      <c r="B9" s="6">
        <v>0</v>
      </c>
      <c r="C9" s="5"/>
      <c r="D9" s="5" t="s">
        <v>11</v>
      </c>
      <c r="E9" s="6">
        <v>19000</v>
      </c>
      <c r="F9" s="5">
        <v>1</v>
      </c>
      <c r="G9" s="6">
        <f t="shared" si="0"/>
        <v>19000</v>
      </c>
      <c r="J9" s="11"/>
      <c r="K9" s="6" t="str">
        <f t="shared" si="1"/>
        <v/>
      </c>
      <c r="N9" s="6"/>
      <c r="Q9" s="6" t="str">
        <f t="shared" si="2"/>
        <v/>
      </c>
    </row>
    <row r="10" spans="1:18" ht="15.75" x14ac:dyDescent="0.25">
      <c r="A10" s="5" t="s">
        <v>25</v>
      </c>
      <c r="B10" s="6">
        <v>60000</v>
      </c>
      <c r="C10" s="5"/>
      <c r="D10" s="5" t="s">
        <v>12</v>
      </c>
      <c r="E10" s="6">
        <v>9000</v>
      </c>
      <c r="F10" s="5">
        <v>1</v>
      </c>
      <c r="G10" s="6">
        <f t="shared" si="0"/>
        <v>9000</v>
      </c>
      <c r="J10" s="11"/>
      <c r="K10" s="6" t="str">
        <f t="shared" si="1"/>
        <v/>
      </c>
      <c r="N10" s="6"/>
      <c r="Q10" s="6" t="str">
        <f t="shared" si="2"/>
        <v/>
      </c>
    </row>
    <row r="11" spans="1:18" ht="15.75" x14ac:dyDescent="0.25">
      <c r="A11" s="5" t="s">
        <v>29</v>
      </c>
      <c r="B11" s="6">
        <v>200000</v>
      </c>
      <c r="C11" s="5"/>
      <c r="D11" s="5" t="s">
        <v>16</v>
      </c>
      <c r="E11" s="6">
        <v>14526</v>
      </c>
      <c r="F11" s="5">
        <v>1</v>
      </c>
      <c r="G11" s="6">
        <f t="shared" si="0"/>
        <v>14526</v>
      </c>
      <c r="J11" s="11"/>
      <c r="K11" s="6" t="str">
        <f t="shared" si="1"/>
        <v/>
      </c>
      <c r="N11" s="6"/>
      <c r="P11">
        <v>1</v>
      </c>
      <c r="Q11" s="6">
        <f t="shared" si="2"/>
        <v>14526</v>
      </c>
    </row>
    <row r="12" spans="1:18" ht="15.75" x14ac:dyDescent="0.25">
      <c r="A12" s="5" t="s">
        <v>30</v>
      </c>
      <c r="B12" s="6">
        <v>15000</v>
      </c>
      <c r="C12" s="5"/>
      <c r="D12" s="5" t="s">
        <v>17</v>
      </c>
      <c r="E12" s="6">
        <v>9606</v>
      </c>
      <c r="F12" s="5">
        <v>1</v>
      </c>
      <c r="G12" s="6">
        <f t="shared" si="0"/>
        <v>9606</v>
      </c>
      <c r="J12" s="11"/>
      <c r="K12" s="6" t="str">
        <f t="shared" si="1"/>
        <v/>
      </c>
      <c r="N12" s="6"/>
      <c r="Q12" s="6" t="str">
        <f t="shared" si="2"/>
        <v/>
      </c>
    </row>
    <row r="13" spans="1:18" ht="15.75" x14ac:dyDescent="0.25">
      <c r="A13" s="5" t="s">
        <v>31</v>
      </c>
      <c r="B13" s="6">
        <v>11200</v>
      </c>
      <c r="C13" s="5"/>
      <c r="D13" s="5" t="s">
        <v>21</v>
      </c>
      <c r="E13" s="6">
        <v>13300</v>
      </c>
      <c r="F13" s="5">
        <v>1</v>
      </c>
      <c r="G13" s="6">
        <f t="shared" si="0"/>
        <v>13300</v>
      </c>
      <c r="J13" s="11"/>
      <c r="K13" s="6" t="str">
        <f t="shared" si="1"/>
        <v/>
      </c>
      <c r="N13" s="6"/>
      <c r="Q13" s="6" t="str">
        <f t="shared" si="2"/>
        <v/>
      </c>
    </row>
    <row r="14" spans="1:18" ht="15.75" x14ac:dyDescent="0.25">
      <c r="A14" s="5" t="s">
        <v>32</v>
      </c>
      <c r="B14" s="6">
        <v>7200</v>
      </c>
      <c r="C14" s="5"/>
      <c r="D14" s="5" t="s">
        <v>18</v>
      </c>
      <c r="E14" s="6">
        <v>16000</v>
      </c>
      <c r="F14" s="5">
        <v>1</v>
      </c>
      <c r="G14" s="6">
        <f t="shared" si="0"/>
        <v>16000</v>
      </c>
      <c r="J14" s="11"/>
      <c r="K14" s="6" t="str">
        <f t="shared" si="1"/>
        <v/>
      </c>
      <c r="N14" s="6"/>
      <c r="Q14" s="6" t="str">
        <f t="shared" si="2"/>
        <v/>
      </c>
    </row>
    <row r="15" spans="1:18" ht="15.75" x14ac:dyDescent="0.25">
      <c r="A15" s="5" t="s">
        <v>35</v>
      </c>
      <c r="B15" s="6">
        <v>17200</v>
      </c>
      <c r="C15" s="5"/>
      <c r="D15" s="5" t="s">
        <v>24</v>
      </c>
      <c r="E15" s="6">
        <v>3500</v>
      </c>
      <c r="F15" s="5">
        <v>1</v>
      </c>
      <c r="G15" s="6">
        <f t="shared" si="0"/>
        <v>3500</v>
      </c>
      <c r="J15" s="11">
        <v>1</v>
      </c>
      <c r="K15" s="6">
        <f t="shared" si="1"/>
        <v>3500</v>
      </c>
      <c r="N15" s="6"/>
      <c r="Q15" s="6" t="str">
        <f t="shared" si="2"/>
        <v/>
      </c>
    </row>
    <row r="16" spans="1:18" ht="15.75" x14ac:dyDescent="0.25">
      <c r="A16" s="5" t="s">
        <v>37</v>
      </c>
      <c r="B16" s="6">
        <v>8800</v>
      </c>
      <c r="C16" s="5"/>
      <c r="D16" s="5"/>
      <c r="E16" s="6"/>
      <c r="F16" s="5"/>
      <c r="G16" s="6">
        <f t="shared" si="0"/>
        <v>0</v>
      </c>
      <c r="J16" s="11"/>
      <c r="K16" s="6" t="str">
        <f t="shared" si="1"/>
        <v/>
      </c>
      <c r="N16" s="6"/>
      <c r="Q16" s="6" t="str">
        <f t="shared" si="2"/>
        <v/>
      </c>
    </row>
    <row r="17" spans="1:18" ht="15.75" x14ac:dyDescent="0.25">
      <c r="A17" s="5" t="s">
        <v>36</v>
      </c>
      <c r="B17" s="6">
        <v>10007</v>
      </c>
      <c r="C17" s="5"/>
      <c r="D17" s="5"/>
      <c r="E17" s="6"/>
      <c r="F17" s="5"/>
      <c r="G17" s="6">
        <f t="shared" si="0"/>
        <v>0</v>
      </c>
      <c r="J17" s="11"/>
      <c r="K17" s="6" t="str">
        <f t="shared" si="1"/>
        <v/>
      </c>
      <c r="N17" s="6"/>
      <c r="Q17" s="6" t="str">
        <f t="shared" si="2"/>
        <v/>
      </c>
    </row>
    <row r="18" spans="1:18" ht="15.75" x14ac:dyDescent="0.25">
      <c r="A18" s="5" t="s">
        <v>42</v>
      </c>
      <c r="B18" s="6">
        <v>120000</v>
      </c>
      <c r="C18" s="5"/>
      <c r="D18" s="5"/>
      <c r="E18" s="6"/>
      <c r="F18" s="5"/>
      <c r="G18" s="6"/>
      <c r="J18" s="11"/>
      <c r="K18" s="6"/>
      <c r="N18" s="6"/>
      <c r="Q18" s="6"/>
    </row>
    <row r="19" spans="1:18" ht="15.75" x14ac:dyDescent="0.25">
      <c r="A19" s="5" t="s">
        <v>43</v>
      </c>
      <c r="B19" s="6">
        <v>18500</v>
      </c>
      <c r="C19" s="5"/>
      <c r="D19" s="5"/>
      <c r="E19" s="6"/>
      <c r="F19" s="5"/>
      <c r="G19" s="6"/>
      <c r="J19" s="11"/>
      <c r="K19" s="6"/>
      <c r="N19" s="6"/>
      <c r="Q19" s="6"/>
    </row>
    <row r="20" spans="1:18" ht="15.75" x14ac:dyDescent="0.25">
      <c r="A20" s="5" t="s">
        <v>44</v>
      </c>
      <c r="B20" s="6">
        <v>11200</v>
      </c>
      <c r="C20" s="5"/>
      <c r="D20" s="5"/>
      <c r="E20" s="6"/>
      <c r="F20" s="5"/>
      <c r="G20" s="6"/>
      <c r="J20" s="11"/>
      <c r="K20" s="6"/>
      <c r="N20" s="6"/>
      <c r="Q20" s="6"/>
    </row>
    <row r="21" spans="1:18" ht="15.75" x14ac:dyDescent="0.25">
      <c r="A21" s="5" t="s">
        <v>45</v>
      </c>
      <c r="B21" s="6">
        <v>10000</v>
      </c>
      <c r="C21" s="5"/>
      <c r="D21" s="5"/>
      <c r="E21" s="6"/>
      <c r="F21" s="5"/>
      <c r="G21" s="6"/>
      <c r="J21" s="11"/>
      <c r="K21" s="6"/>
      <c r="N21" s="6"/>
      <c r="Q21" s="6"/>
    </row>
    <row r="22" spans="1:18" ht="15.75" x14ac:dyDescent="0.25">
      <c r="A22" s="5"/>
      <c r="B22" s="6"/>
      <c r="C22" s="5"/>
      <c r="D22" s="5"/>
      <c r="E22" s="6"/>
      <c r="F22" s="5"/>
      <c r="G22" s="6"/>
      <c r="J22" s="11"/>
      <c r="K22" s="6"/>
      <c r="N22" s="6"/>
      <c r="Q22" s="6"/>
    </row>
    <row r="23" spans="1:18" ht="15.75" x14ac:dyDescent="0.25">
      <c r="A23" s="5"/>
      <c r="B23" s="6"/>
      <c r="C23" s="5"/>
      <c r="D23" s="5"/>
      <c r="E23" s="6"/>
      <c r="F23" s="5"/>
      <c r="G23" s="6"/>
      <c r="J23" s="11"/>
      <c r="K23" s="6"/>
      <c r="N23" s="6"/>
      <c r="Q23" s="6"/>
    </row>
    <row r="24" spans="1:18" ht="15.75" x14ac:dyDescent="0.25">
      <c r="A24" s="5"/>
      <c r="B24" s="6"/>
      <c r="C24" s="5"/>
      <c r="D24" s="5"/>
      <c r="E24" s="6"/>
      <c r="F24" s="5"/>
      <c r="G24" s="6">
        <f t="shared" si="0"/>
        <v>0</v>
      </c>
      <c r="J24" s="11"/>
      <c r="K24" s="6" t="str">
        <f t="shared" si="1"/>
        <v/>
      </c>
      <c r="N24" s="6"/>
      <c r="Q24" s="6" t="str">
        <f t="shared" si="2"/>
        <v/>
      </c>
    </row>
    <row r="25" spans="1:18" ht="15.75" x14ac:dyDescent="0.25">
      <c r="A25" s="5"/>
      <c r="B25" s="6"/>
      <c r="C25" s="5"/>
      <c r="D25" s="5"/>
      <c r="E25" s="6"/>
      <c r="F25" s="5"/>
      <c r="G25" s="6">
        <f t="shared" si="0"/>
        <v>0</v>
      </c>
      <c r="J25" s="11"/>
      <c r="K25" s="6" t="str">
        <f t="shared" si="1"/>
        <v/>
      </c>
      <c r="N25" s="6"/>
      <c r="Q25" s="6" t="str">
        <f t="shared" si="2"/>
        <v/>
      </c>
    </row>
    <row r="26" spans="1:18" ht="15.75" x14ac:dyDescent="0.25">
      <c r="A26" s="5"/>
      <c r="B26" s="2">
        <f>SUM(B2:B25)</f>
        <v>1041732</v>
      </c>
      <c r="C26" s="5"/>
      <c r="D26" s="5"/>
      <c r="E26" s="6"/>
      <c r="F26" s="5"/>
      <c r="G26" s="2">
        <f>SUM(G2:G25)</f>
        <v>1021532</v>
      </c>
      <c r="K26" s="2">
        <f>SUM(K2:K25)</f>
        <v>886500</v>
      </c>
      <c r="N26" s="2">
        <f>SUM(N2:N25)</f>
        <v>880000</v>
      </c>
      <c r="Q26" s="2">
        <f>SUM(Q2:Q25)</f>
        <v>43126</v>
      </c>
      <c r="R26" s="2">
        <f>SUM(R2:R25)</f>
        <v>36007</v>
      </c>
    </row>
    <row r="27" spans="1:18" ht="15.75" x14ac:dyDescent="0.25">
      <c r="A27" s="5"/>
      <c r="B27" s="6"/>
      <c r="C27" s="5"/>
      <c r="D27" s="5"/>
      <c r="E27" s="6"/>
      <c r="F27" s="5"/>
      <c r="G27" s="6"/>
    </row>
    <row r="28" spans="1:18" ht="15.75" x14ac:dyDescent="0.25">
      <c r="A28" s="2" t="s">
        <v>9</v>
      </c>
      <c r="B28" s="2">
        <f>B26-G26</f>
        <v>20200</v>
      </c>
      <c r="C28" s="5"/>
      <c r="D28" s="5"/>
      <c r="E28" s="6"/>
      <c r="F28" s="5"/>
      <c r="G28" s="6"/>
      <c r="M28" s="2" t="s">
        <v>9</v>
      </c>
      <c r="N28" s="2">
        <f>K26-N26</f>
        <v>6500</v>
      </c>
      <c r="R28" s="2">
        <f>Q26-R26</f>
        <v>7119</v>
      </c>
    </row>
    <row r="29" spans="1:18" x14ac:dyDescent="0.25">
      <c r="D29" t="s">
        <v>26</v>
      </c>
      <c r="G29" s="1">
        <v>6500</v>
      </c>
    </row>
    <row r="30" spans="1:18" x14ac:dyDescent="0.25">
      <c r="D30" t="s">
        <v>33</v>
      </c>
      <c r="G30" s="1">
        <v>2000</v>
      </c>
    </row>
    <row r="31" spans="1:18" x14ac:dyDescent="0.25">
      <c r="D31" t="s">
        <v>34</v>
      </c>
      <c r="G31" s="1">
        <v>7200</v>
      </c>
    </row>
    <row r="32" spans="1:18" x14ac:dyDescent="0.25">
      <c r="D32" t="s">
        <v>40</v>
      </c>
      <c r="G32" s="1">
        <v>14300</v>
      </c>
    </row>
    <row r="33" spans="4:7" x14ac:dyDescent="0.25">
      <c r="D33" t="s">
        <v>41</v>
      </c>
      <c r="G33" s="1">
        <v>0</v>
      </c>
    </row>
    <row r="37" spans="4:7" x14ac:dyDescent="0.25">
      <c r="G37" s="1">
        <f>SUM(G29:G36)</f>
        <v>30000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Eskom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Deon Kloppers</dc:creator>
  <cp:lastModifiedBy>Deon Kloppers</cp:lastModifiedBy>
  <cp:lastPrinted>2019-11-22T06:32:50Z</cp:lastPrinted>
  <dcterms:created xsi:type="dcterms:W3CDTF">2019-11-18T08:11:12Z</dcterms:created>
  <dcterms:modified xsi:type="dcterms:W3CDTF">2020-02-04T11:08:26Z</dcterms:modified>
</cp:coreProperties>
</file>